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9868" windowHeight="13380"/>
  </bookViews>
  <sheets>
    <sheet name="斑布  川娃子 包销系列" sheetId="3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6" name="ID_1FE1A055067E49F2ABCFC7E84A0AFB05" descr="斑布水复合设计提报21-08"/>
        <xdr:cNvPicPr>
          <a:picLocks noChangeAspect="1"/>
        </xdr:cNvPicPr>
      </xdr:nvPicPr>
      <xdr:blipFill>
        <a:blip r:embed="rId1"/>
        <a:srcRect l="9826" t="25393" r="14353" b="8741"/>
        <a:stretch>
          <a:fillRect/>
        </a:stretch>
      </xdr:blipFill>
      <xdr:spPr>
        <a:xfrm>
          <a:off x="4571365" y="4387215"/>
          <a:ext cx="1581150" cy="770890"/>
        </a:xfrm>
        <a:prstGeom prst="rect">
          <a:avLst/>
        </a:prstGeom>
      </xdr:spPr>
    </xdr:pic>
  </etc:cellImage>
  <etc:cellImage>
    <xdr:pic>
      <xdr:nvPicPr>
        <xdr:cNvPr id="5" name="ID_DE0D60D4105B4927B863793AEAC47738" descr="斑布水复合设计提报21-04"/>
        <xdr:cNvPicPr>
          <a:picLocks noChangeAspect="1"/>
        </xdr:cNvPicPr>
      </xdr:nvPicPr>
      <xdr:blipFill>
        <a:blip r:embed="rId2"/>
        <a:srcRect l="6950" t="21176" r="5525" b="10507"/>
        <a:stretch>
          <a:fillRect/>
        </a:stretch>
      </xdr:blipFill>
      <xdr:spPr>
        <a:xfrm>
          <a:off x="4485640" y="3143885"/>
          <a:ext cx="1630045" cy="714375"/>
        </a:xfrm>
        <a:prstGeom prst="rect">
          <a:avLst/>
        </a:prstGeom>
      </xdr:spPr>
    </xdr:pic>
  </etc:cellImage>
  <etc:cellImage>
    <xdr:pic>
      <xdr:nvPicPr>
        <xdr:cNvPr id="4" name="ID_336B6880523841EF9F76D7B0E201EB2E" descr="斑布水复合设计提报21-06"/>
        <xdr:cNvPicPr>
          <a:picLocks noChangeAspect="1"/>
        </xdr:cNvPicPr>
      </xdr:nvPicPr>
      <xdr:blipFill>
        <a:blip r:embed="rId3"/>
        <a:srcRect l="10891" t="23390" r="24416" b="22848"/>
        <a:stretch>
          <a:fillRect/>
        </a:stretch>
      </xdr:blipFill>
      <xdr:spPr>
        <a:xfrm>
          <a:off x="4629150" y="1878330"/>
          <a:ext cx="1506220" cy="68834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<sst xmlns="http://schemas.openxmlformats.org/spreadsheetml/2006/main" count="74" uniqueCount="55">
  <si>
    <t>序号</t>
  </si>
  <si>
    <t>品牌</t>
  </si>
  <si>
    <t>商品编码</t>
  </si>
  <si>
    <t>条形码</t>
  </si>
  <si>
    <t>商品名称</t>
  </si>
  <si>
    <t>图片</t>
  </si>
  <si>
    <t>产品介绍</t>
  </si>
  <si>
    <t>规格</t>
  </si>
  <si>
    <t>产品包装规格</t>
  </si>
  <si>
    <t>产品单位</t>
  </si>
  <si>
    <t>箱规</t>
  </si>
  <si>
    <t>订货单位</t>
  </si>
  <si>
    <t>成本价</t>
  </si>
  <si>
    <t>清仓价</t>
  </si>
  <si>
    <t>VIP大渠道一件代发价格</t>
  </si>
  <si>
    <t>一级经销价（一件代发）</t>
  </si>
  <si>
    <t>二级经销价（一件代发）</t>
  </si>
  <si>
    <t>平台售价</t>
  </si>
  <si>
    <t>京东价格</t>
  </si>
  <si>
    <t>京东链接</t>
  </si>
  <si>
    <t>运费-偏远地区（新疆，西藏，海南，内蒙古）</t>
  </si>
  <si>
    <t>斑布</t>
  </si>
  <si>
    <t>斑布&amp;熊猫周末系列手帕纸12包</t>
  </si>
  <si>
    <t>斑布纸有生物精炼科技专利，从竹子中提炼的竹琨有抗菌、抑菌、除螨、防臭和抗紫外线功能；
联名熊猫周末，独特设计即新潮又彰显成都安逸的生活态度。</t>
  </si>
  <si>
    <t>200mm*200mm*4层*8片/包
8.47kg/箱</t>
  </si>
  <si>
    <t>12包/条</t>
  </si>
  <si>
    <t>条</t>
  </si>
  <si>
    <t>斑布&amp;熊猫周末系列手帕纸36包</t>
  </si>
  <si>
    <t>3条/36包</t>
  </si>
  <si>
    <t>箱</t>
  </si>
  <si>
    <t>/</t>
  </si>
  <si>
    <t>斑布&amp;熊猫周末系列抽纸6包</t>
  </si>
  <si>
    <t>135mm*200mm（3层100抽）/包
9.48kg/箱</t>
  </si>
  <si>
    <t>6包/提</t>
  </si>
  <si>
    <t>提</t>
  </si>
  <si>
    <t>斑布&amp;熊猫周末系列抽纸18包/箱</t>
  </si>
  <si>
    <t>18包/箱</t>
  </si>
  <si>
    <t>斑布&amp;熊猫周末系列卷纸10卷 140克/卷</t>
  </si>
  <si>
    <t>102mm*110mm（4层）/卷
9.19kg/箱</t>
  </si>
  <si>
    <t>10卷/提</t>
  </si>
  <si>
    <t>斑布&amp;熊猫周末系列卷纸20卷 140克/卷</t>
  </si>
  <si>
    <t>20卷/箱</t>
  </si>
  <si>
    <t>川娃子</t>
  </si>
  <si>
    <t>川娃子&amp;熊猫周末系列便携烧椒酱小城市伴手礼</t>
  </si>
  <si>
    <t>川娃子本款烧椒酱区别市面上“腌制辣椒”原料，采用新鲜辣椒作为原料；</t>
  </si>
  <si>
    <t>30克*7个</t>
  </si>
  <si>
    <t>7筒/盒</t>
  </si>
  <si>
    <t>盒</t>
  </si>
  <si>
    <t>川娃子&amp;熊猫周末系列火锅料品味装(2-4人装)</t>
  </si>
  <si>
    <t>采用牛油作为原材料，使火锅更香，其中配料全部为自主研发，2-4人装不会浪费，礼盒装更具备送礼属性</t>
  </si>
  <si>
    <t>888克</t>
  </si>
  <si>
    <t>川娃子&amp;熊猫周末系列调味料礼盒</t>
  </si>
  <si>
    <t>该款礼盒包含多款明星产品，如烧椒酱是某头部网红带货，3分钟销售50万件的烧椒酱，还有近些年在全国大火的钵钵鸡调料等；川娃子自建3A级工厂，致力于自主研发、生产复合调味料，品质如一，受到市场好评。</t>
  </si>
  <si>
    <t>川娃子酸汤肥牛调味料120g*1袋
川娃子麻辣香锅调味料100g*1袋
川娃子钵钵鸡藤椒调味料180g*1袋
川娃子钵钵鸡麻辣味180g*1袋
川娃子干拌麻辣烫香辣味175g*1袋
川娃子烧椒酱袋装（15g*10)*2袋</t>
  </si>
  <si>
    <t>7袋/盒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</si>
</sst>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7" formatCode="&quot;￥&quot;#,##0.00;&quot;￥&quot;\-#,##0.00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6">
    <font>
      <sz val="11"/>
      <color theme="1"/>
      <name val="宋体"/>
      <charset val="134"/>
      <scheme val="minor"/>
    </font>
    <font>
      <sz val="11"/>
      <name val="微软雅黑"/>
      <charset val="134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0"/>
      <name val="微软雅黑"/>
      <charset val="134"/>
    </font>
    <font>
      <sz val="11"/>
      <color rgb="FF000000"/>
      <name val="微软雅黑"/>
      <charset val="134"/>
    </font>
    <font>
      <sz val="11"/>
      <color indexed="8"/>
      <name val="微软雅黑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8">
    <fill>
      <patternFill patternType="none"/>
    </fill>
    <fill>
      <patternFill patternType="gray125"/>
    </fill>
    <fill>
      <patternFill patternType="solid">
        <fgColor theme="6" tint="0.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7FC7E"/>
        <bgColor indexed="64"/>
      </patternFill>
    </fill>
    <fill>
      <patternFill patternType="solid">
        <fgColor theme="7" tint="0.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7" borderId="5" applyNumberFormat="0" applyFont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6" applyNumberFormat="0" applyFill="0" applyAlignment="0" applyProtection="0">
      <alignment vertical="center"/>
    </xf>
    <xf numFmtId="0" fontId="13" fillId="0" borderId="6" applyNumberFormat="0" applyFill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8" borderId="8" applyNumberFormat="0" applyAlignment="0" applyProtection="0">
      <alignment vertical="center"/>
    </xf>
    <xf numFmtId="0" fontId="16" fillId="9" borderId="9" applyNumberFormat="0" applyAlignment="0" applyProtection="0">
      <alignment vertical="center"/>
    </xf>
    <xf numFmtId="0" fontId="17" fillId="9" borderId="8" applyNumberFormat="0" applyAlignment="0" applyProtection="0">
      <alignment vertical="center"/>
    </xf>
    <xf numFmtId="0" fontId="18" fillId="10" borderId="10" applyNumberFormat="0" applyAlignment="0" applyProtection="0">
      <alignment vertical="center"/>
    </xf>
    <xf numFmtId="0" fontId="19" fillId="0" borderId="11" applyNumberFormat="0" applyFill="0" applyAlignment="0" applyProtection="0">
      <alignment vertical="center"/>
    </xf>
    <xf numFmtId="0" fontId="20" fillId="0" borderId="12" applyNumberFormat="0" applyFill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5" fillId="16" borderId="0" applyNumberFormat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</cellStyleXfs>
  <cellXfs count="36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2" fillId="0" borderId="0" xfId="0" applyFont="1">
      <alignment vertical="center"/>
    </xf>
    <xf numFmtId="0" fontId="3" fillId="3" borderId="0" xfId="0" applyFont="1" applyFill="1">
      <alignment vertical="center"/>
    </xf>
    <xf numFmtId="7" fontId="2" fillId="0" borderId="0" xfId="0" applyNumberFormat="1" applyFont="1">
      <alignment vertical="center"/>
    </xf>
    <xf numFmtId="7" fontId="2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3" fillId="4" borderId="2" xfId="0" applyFont="1" applyFill="1" applyBorder="1" applyAlignment="1">
      <alignment horizontal="center" vertical="center" wrapText="1"/>
    </xf>
    <xf numFmtId="0" fontId="2" fillId="0" borderId="1" xfId="0" applyFont="1" applyBorder="1">
      <alignment vertical="center"/>
    </xf>
    <xf numFmtId="0" fontId="2" fillId="0" borderId="1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3" fillId="4" borderId="3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0" fontId="2" fillId="0" borderId="1" xfId="0" applyFont="1" applyBorder="1" applyAlignment="1">
      <alignment horizontal="left" vertical="center" wrapText="1"/>
    </xf>
    <xf numFmtId="7" fontId="4" fillId="3" borderId="1" xfId="0" applyNumberFormat="1" applyFont="1" applyFill="1" applyBorder="1" applyAlignment="1">
      <alignment horizontal="center" vertical="center" wrapText="1"/>
    </xf>
    <xf numFmtId="7" fontId="4" fillId="2" borderId="1" xfId="0" applyNumberFormat="1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7" fontId="3" fillId="3" borderId="1" xfId="0" applyNumberFormat="1" applyFont="1" applyFill="1" applyBorder="1" applyAlignment="1">
      <alignment horizontal="center" vertical="center"/>
    </xf>
    <xf numFmtId="7" fontId="6" fillId="0" borderId="1" xfId="0" applyNumberFormat="1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3" borderId="1" xfId="0" applyFont="1" applyFill="1" applyBorder="1">
      <alignment vertical="center"/>
    </xf>
    <xf numFmtId="7" fontId="3" fillId="0" borderId="1" xfId="0" applyNumberFormat="1" applyFont="1" applyFill="1" applyBorder="1" applyAlignment="1">
      <alignment horizontal="center" vertical="center"/>
    </xf>
    <xf numFmtId="7" fontId="2" fillId="0" borderId="1" xfId="0" applyNumberFormat="1" applyFont="1" applyBorder="1" applyAlignment="1">
      <alignment horizontal="center" vertical="center"/>
    </xf>
    <xf numFmtId="7" fontId="2" fillId="6" borderId="1" xfId="0" applyNumberFormat="1" applyFont="1" applyFill="1" applyBorder="1" applyAlignment="1">
      <alignment horizontal="center" vertical="center"/>
    </xf>
    <xf numFmtId="7" fontId="2" fillId="0" borderId="1" xfId="0" applyNumberFormat="1" applyFont="1" applyBorder="1" applyAlignment="1">
      <alignment horizontal="center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AF1E23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3" Type="http://schemas.openxmlformats.org/officeDocument/2006/relationships/image" Target="media/image6.png"/><Relationship Id="rId2" Type="http://schemas.openxmlformats.org/officeDocument/2006/relationships/image" Target="media/image5.jpeg"/><Relationship Id="rId1" Type="http://schemas.openxmlformats.org/officeDocument/2006/relationships/image" Target="media/image4.jpe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9525</xdr:colOff>
      <xdr:row>0</xdr:row>
      <xdr:rowOff>0</xdr:rowOff>
    </xdr:from>
    <xdr:to>
      <xdr:col>21</xdr:col>
      <xdr:colOff>5715</xdr:colOff>
      <xdr:row>0</xdr:row>
      <xdr:rowOff>0</xdr:rowOff>
    </xdr:to>
    <xdr:sp>
      <xdr:nvSpPr>
        <xdr:cNvPr id="3" name="矩形 2"/>
        <xdr:cNvSpPr/>
      </xdr:nvSpPr>
      <xdr:spPr>
        <a:xfrm>
          <a:off x="9525" y="0"/>
          <a:ext cx="20344130" cy="0"/>
        </a:xfrm>
        <a:prstGeom prst="rect">
          <a:avLst/>
        </a:prstGeom>
        <a:solidFill>
          <a:srgbClr val="AF1E23"/>
        </a:solidFill>
        <a:ln>
          <a:noFill/>
        </a:ln>
      </xdr:spPr>
      <xdr:style>
        <a:lnRef idx="2">
          <a:schemeClr val="accent1">
            <a:lumMod val="75000"/>
          </a:schemeClr>
        </a:lnRef>
        <a:fillRef idx="1">
          <a:schemeClr val="accent1"/>
        </a:fillRef>
        <a:effectRef idx="0">
          <a:srgbClr val="FFFFFF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219075</xdr:colOff>
      <xdr:row>9</xdr:row>
      <xdr:rowOff>75565</xdr:rowOff>
    </xdr:from>
    <xdr:to>
      <xdr:col>5</xdr:col>
      <xdr:colOff>1229995</xdr:colOff>
      <xdr:row>9</xdr:row>
      <xdr:rowOff>1086485</xdr:rowOff>
    </xdr:to>
    <xdr:pic>
      <xdr:nvPicPr>
        <xdr:cNvPr id="13" name="图片 1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214495" y="9752965"/>
          <a:ext cx="1010920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19685</xdr:colOff>
      <xdr:row>8</xdr:row>
      <xdr:rowOff>76200</xdr:rowOff>
    </xdr:from>
    <xdr:to>
      <xdr:col>6</xdr:col>
      <xdr:colOff>0</xdr:colOff>
      <xdr:row>8</xdr:row>
      <xdr:rowOff>1094105</xdr:rowOff>
    </xdr:to>
    <xdr:pic>
      <xdr:nvPicPr>
        <xdr:cNvPr id="14" name="图片 1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015105" y="8610600"/>
          <a:ext cx="1395095" cy="1017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38100</xdr:colOff>
      <xdr:row>7</xdr:row>
      <xdr:rowOff>76200</xdr:rowOff>
    </xdr:from>
    <xdr:to>
      <xdr:col>6</xdr:col>
      <xdr:colOff>0</xdr:colOff>
      <xdr:row>7</xdr:row>
      <xdr:rowOff>1096010</xdr:rowOff>
    </xdr:to>
    <xdr:pic>
      <xdr:nvPicPr>
        <xdr:cNvPr id="16" name="图片 1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033520" y="7467600"/>
          <a:ext cx="1376680" cy="10198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4"/>
  </sheetPr>
  <dimension ref="A1:W10"/>
  <sheetViews>
    <sheetView tabSelected="1" zoomScale="80" zoomScaleNormal="80" workbookViewId="0">
      <pane xSplit="5" ySplit="1" topLeftCell="F2" activePane="bottomRight" state="frozen"/>
      <selection/>
      <selection pane="topRight"/>
      <selection pane="bottomLeft"/>
      <selection pane="bottomRight" activeCell="H10" sqref="H10"/>
    </sheetView>
  </sheetViews>
  <sheetFormatPr defaultColWidth="9" defaultRowHeight="16.2"/>
  <cols>
    <col min="1" max="1" width="7.12962962962963" style="2" customWidth="1"/>
    <col min="2" max="4" width="9" style="2"/>
    <col min="5" max="5" width="24.1296296296296" style="2" customWidth="1"/>
    <col min="6" max="6" width="20.6296296296296" style="2" customWidth="1"/>
    <col min="7" max="7" width="16.75" style="2" customWidth="1"/>
    <col min="8" max="8" width="25.8796296296296" style="2" customWidth="1"/>
    <col min="9" max="9" width="14.3796296296296" style="2" customWidth="1"/>
    <col min="10" max="12" width="9" style="2"/>
    <col min="13" max="15" width="16.5555555555556" style="3" customWidth="1"/>
    <col min="16" max="17" width="14" style="4" customWidth="1"/>
    <col min="18" max="18" width="12.5092592592593" style="4" customWidth="1"/>
    <col min="19" max="19" width="11.75" style="5" customWidth="1"/>
    <col min="20" max="20" width="11.75" style="2" customWidth="1"/>
    <col min="21" max="21" width="20.1296296296296" style="6" customWidth="1"/>
    <col min="22" max="22" width="9" style="2"/>
    <col min="23" max="23" width="10.2222222222222" style="2"/>
    <col min="24" max="16384" width="9" style="2"/>
  </cols>
  <sheetData>
    <row r="1" s="1" customFormat="1" ht="42" customHeight="1" spans="1:21">
      <c r="A1" s="7" t="s">
        <v>0</v>
      </c>
      <c r="B1" s="7" t="s">
        <v>1</v>
      </c>
      <c r="C1" s="7" t="s">
        <v>2</v>
      </c>
      <c r="D1" s="7" t="s">
        <v>3</v>
      </c>
      <c r="E1" s="7" t="s">
        <v>4</v>
      </c>
      <c r="F1" s="7" t="s">
        <v>5</v>
      </c>
      <c r="G1" s="7" t="s">
        <v>6</v>
      </c>
      <c r="H1" s="7" t="s">
        <v>7</v>
      </c>
      <c r="I1" s="7" t="s">
        <v>8</v>
      </c>
      <c r="J1" s="7" t="s">
        <v>9</v>
      </c>
      <c r="K1" s="7" t="s">
        <v>10</v>
      </c>
      <c r="L1" s="7" t="s">
        <v>11</v>
      </c>
      <c r="M1" s="24" t="s">
        <v>12</v>
      </c>
      <c r="N1" s="24" t="s">
        <v>13</v>
      </c>
      <c r="O1" s="24" t="s">
        <v>14</v>
      </c>
      <c r="P1" s="25" t="s">
        <v>15</v>
      </c>
      <c r="Q1" s="25" t="s">
        <v>16</v>
      </c>
      <c r="R1" s="25" t="s">
        <v>17</v>
      </c>
      <c r="S1" s="25" t="s">
        <v>18</v>
      </c>
      <c r="T1" s="7" t="s">
        <v>19</v>
      </c>
      <c r="U1" s="7" t="s">
        <v>20</v>
      </c>
    </row>
    <row r="2" s="2" customFormat="1" ht="90" customHeight="1" spans="1:21">
      <c r="A2" s="8">
        <v>1</v>
      </c>
      <c r="B2" s="9" t="s">
        <v>21</v>
      </c>
      <c r="C2" s="10"/>
      <c r="D2" s="10"/>
      <c r="E2" s="11" t="s">
        <v>22</v>
      </c>
      <c r="F2" s="12" t="str">
        <f>_xlfn.DISPIMG("ID_336B6880523841EF9F76D7B0E201EB2E",1)</f>
        <v>=DISPIMG("ID_336B6880523841EF9F76D7B0E201EB2E",1)</v>
      </c>
      <c r="G2" s="12" t="s">
        <v>23</v>
      </c>
      <c r="H2" s="13" t="s">
        <v>24</v>
      </c>
      <c r="I2" s="26" t="s">
        <v>25</v>
      </c>
      <c r="J2" s="11" t="s">
        <v>26</v>
      </c>
      <c r="K2" s="11">
        <v>36</v>
      </c>
      <c r="L2" s="19" t="s">
        <v>26</v>
      </c>
      <c r="M2" s="27">
        <v>5.82</v>
      </c>
      <c r="N2" s="27">
        <v>6</v>
      </c>
      <c r="O2" s="27">
        <v>5.568</v>
      </c>
      <c r="P2" s="28">
        <f t="shared" ref="P2:P7" si="0">O2*1.1</f>
        <v>6.1248</v>
      </c>
      <c r="Q2" s="28">
        <f t="shared" ref="Q2:Q7" si="1">P2*1.1</f>
        <v>6.73728</v>
      </c>
      <c r="R2" s="28">
        <v>9.9</v>
      </c>
      <c r="S2" s="33">
        <v>13.9</v>
      </c>
      <c r="T2" s="10"/>
      <c r="U2" s="19">
        <v>11</v>
      </c>
    </row>
    <row r="3" s="2" customFormat="1" ht="90" customHeight="1" spans="1:23">
      <c r="A3" s="14"/>
      <c r="B3" s="15"/>
      <c r="C3" s="10"/>
      <c r="D3" s="10"/>
      <c r="E3" s="11" t="s">
        <v>27</v>
      </c>
      <c r="F3" s="16"/>
      <c r="G3" s="16"/>
      <c r="H3" s="17"/>
      <c r="I3" s="26" t="s">
        <v>28</v>
      </c>
      <c r="J3" s="11" t="s">
        <v>29</v>
      </c>
      <c r="K3" s="11" t="s">
        <v>30</v>
      </c>
      <c r="L3" s="19" t="s">
        <v>29</v>
      </c>
      <c r="M3" s="27">
        <v>14.7</v>
      </c>
      <c r="N3" s="27">
        <v>15</v>
      </c>
      <c r="O3" s="27">
        <v>12.71</v>
      </c>
      <c r="P3" s="28">
        <f t="shared" si="0"/>
        <v>13.981</v>
      </c>
      <c r="Q3" s="28">
        <f t="shared" si="1"/>
        <v>15.3791</v>
      </c>
      <c r="R3" s="28">
        <v>18.9</v>
      </c>
      <c r="S3" s="33">
        <v>19.9</v>
      </c>
      <c r="T3" s="10"/>
      <c r="U3" s="19">
        <v>11</v>
      </c>
      <c r="V3" s="2">
        <v>970</v>
      </c>
      <c r="W3" s="2">
        <f t="shared" ref="W3:W7" si="2">O3*V3</f>
        <v>12328.7</v>
      </c>
    </row>
    <row r="4" s="2" customFormat="1" ht="90" customHeight="1" spans="1:21">
      <c r="A4" s="8">
        <v>2</v>
      </c>
      <c r="B4" s="15"/>
      <c r="C4" s="10"/>
      <c r="D4" s="10"/>
      <c r="E4" s="11" t="s">
        <v>31</v>
      </c>
      <c r="F4" s="12" t="str">
        <f>_xlfn.DISPIMG("ID_DE0D60D4105B4927B863793AEAC47738",1)</f>
        <v>=DISPIMG("ID_DE0D60D4105B4927B863793AEAC47738",1)</v>
      </c>
      <c r="G4" s="12" t="s">
        <v>23</v>
      </c>
      <c r="H4" s="12" t="s">
        <v>32</v>
      </c>
      <c r="I4" s="11" t="s">
        <v>33</v>
      </c>
      <c r="J4" s="11" t="s">
        <v>34</v>
      </c>
      <c r="K4" s="11">
        <v>12</v>
      </c>
      <c r="L4" s="19" t="s">
        <v>34</v>
      </c>
      <c r="M4" s="27">
        <v>11.3</v>
      </c>
      <c r="N4" s="27">
        <v>11.5</v>
      </c>
      <c r="O4" s="27">
        <v>11.3</v>
      </c>
      <c r="P4" s="28">
        <f t="shared" si="0"/>
        <v>12.43</v>
      </c>
      <c r="Q4" s="28">
        <f t="shared" si="1"/>
        <v>13.673</v>
      </c>
      <c r="R4" s="28">
        <v>19.9</v>
      </c>
      <c r="S4" s="33">
        <v>24.9</v>
      </c>
      <c r="T4" s="10"/>
      <c r="U4" s="19">
        <v>11</v>
      </c>
    </row>
    <row r="5" s="2" customFormat="1" ht="90" customHeight="1" spans="1:23">
      <c r="A5" s="14"/>
      <c r="B5" s="15"/>
      <c r="C5" s="10"/>
      <c r="D5" s="10"/>
      <c r="E5" s="11" t="s">
        <v>35</v>
      </c>
      <c r="F5" s="16"/>
      <c r="G5" s="16"/>
      <c r="H5" s="16"/>
      <c r="I5" s="11" t="s">
        <v>36</v>
      </c>
      <c r="J5" s="11" t="s">
        <v>29</v>
      </c>
      <c r="K5" s="11" t="s">
        <v>30</v>
      </c>
      <c r="L5" s="19" t="s">
        <v>29</v>
      </c>
      <c r="M5" s="27">
        <v>31.86</v>
      </c>
      <c r="N5" s="27">
        <v>32</v>
      </c>
      <c r="O5" s="27">
        <v>31.86</v>
      </c>
      <c r="P5" s="28">
        <f t="shared" si="0"/>
        <v>35.046</v>
      </c>
      <c r="Q5" s="28">
        <f t="shared" si="1"/>
        <v>38.5506</v>
      </c>
      <c r="R5" s="28">
        <v>45.9</v>
      </c>
      <c r="S5" s="33">
        <v>65.9</v>
      </c>
      <c r="T5" s="10"/>
      <c r="U5" s="19">
        <v>30</v>
      </c>
      <c r="V5" s="2">
        <v>4829</v>
      </c>
      <c r="W5" s="2">
        <f t="shared" si="2"/>
        <v>153851.94</v>
      </c>
    </row>
    <row r="6" s="2" customFormat="1" ht="90" customHeight="1" spans="1:21">
      <c r="A6" s="8">
        <v>3</v>
      </c>
      <c r="B6" s="15"/>
      <c r="C6" s="10"/>
      <c r="D6" s="10"/>
      <c r="E6" s="11" t="s">
        <v>37</v>
      </c>
      <c r="F6" s="12" t="str">
        <f>_xlfn.DISPIMG("ID_1FE1A055067E49F2ABCFC7E84A0AFB05",1)</f>
        <v>=DISPIMG("ID_1FE1A055067E49F2ABCFC7E84A0AFB05",1)</v>
      </c>
      <c r="G6" s="12" t="s">
        <v>23</v>
      </c>
      <c r="H6" s="12" t="s">
        <v>38</v>
      </c>
      <c r="I6" s="11" t="s">
        <v>39</v>
      </c>
      <c r="J6" s="11" t="s">
        <v>34</v>
      </c>
      <c r="K6" s="11">
        <v>6</v>
      </c>
      <c r="L6" s="19" t="s">
        <v>34</v>
      </c>
      <c r="M6" s="27">
        <v>20.69</v>
      </c>
      <c r="N6" s="27">
        <v>21</v>
      </c>
      <c r="O6" s="27">
        <v>19.69</v>
      </c>
      <c r="P6" s="28">
        <f t="shared" si="0"/>
        <v>21.659</v>
      </c>
      <c r="Q6" s="28">
        <f t="shared" si="1"/>
        <v>23.8249</v>
      </c>
      <c r="R6" s="28">
        <v>28.9</v>
      </c>
      <c r="S6" s="33">
        <v>35.9</v>
      </c>
      <c r="T6" s="10"/>
      <c r="U6" s="19">
        <v>30</v>
      </c>
    </row>
    <row r="7" s="2" customFormat="1" ht="90" customHeight="1" spans="1:23">
      <c r="A7" s="14"/>
      <c r="B7" s="18"/>
      <c r="C7" s="10"/>
      <c r="D7" s="10"/>
      <c r="E7" s="11" t="s">
        <v>40</v>
      </c>
      <c r="F7" s="16"/>
      <c r="G7" s="16"/>
      <c r="H7" s="16"/>
      <c r="I7" s="11" t="s">
        <v>41</v>
      </c>
      <c r="J7" s="11" t="s">
        <v>29</v>
      </c>
      <c r="K7" s="11" t="s">
        <v>30</v>
      </c>
      <c r="L7" s="19" t="s">
        <v>29</v>
      </c>
      <c r="M7" s="27">
        <v>45.24</v>
      </c>
      <c r="N7" s="27">
        <v>46</v>
      </c>
      <c r="O7" s="27">
        <v>44.47</v>
      </c>
      <c r="P7" s="28">
        <f t="shared" si="0"/>
        <v>48.917</v>
      </c>
      <c r="Q7" s="28">
        <f t="shared" si="1"/>
        <v>53.8087</v>
      </c>
      <c r="R7" s="28">
        <v>59.9</v>
      </c>
      <c r="S7" s="33">
        <v>69.9</v>
      </c>
      <c r="T7" s="10"/>
      <c r="U7" s="19">
        <v>40</v>
      </c>
      <c r="V7" s="2">
        <v>4610</v>
      </c>
      <c r="W7" s="2">
        <f>O7*V7</f>
        <v>205006.7</v>
      </c>
    </row>
    <row r="8" s="2" customFormat="1" ht="90" customHeight="1" spans="1:21">
      <c r="A8" s="19">
        <v>4</v>
      </c>
      <c r="B8" s="20" t="s">
        <v>42</v>
      </c>
      <c r="C8" s="10"/>
      <c r="D8" s="10"/>
      <c r="E8" s="21" t="s">
        <v>43</v>
      </c>
      <c r="F8" s="21"/>
      <c r="G8" s="22" t="s">
        <v>44</v>
      </c>
      <c r="H8" s="19" t="s">
        <v>45</v>
      </c>
      <c r="I8" s="11" t="s">
        <v>46</v>
      </c>
      <c r="J8" s="29" t="s">
        <v>47</v>
      </c>
      <c r="K8" s="30">
        <v>30</v>
      </c>
      <c r="L8" s="29" t="s">
        <v>47</v>
      </c>
      <c r="M8" s="31"/>
      <c r="N8" s="31"/>
      <c r="O8" s="31"/>
      <c r="P8" s="32">
        <v>15.0555555555556</v>
      </c>
      <c r="Q8" s="34">
        <v>15.6172839506173</v>
      </c>
      <c r="R8" s="35">
        <v>19.8</v>
      </c>
      <c r="S8" s="33">
        <v>21.8</v>
      </c>
      <c r="T8" s="10"/>
      <c r="U8" s="19"/>
    </row>
    <row r="9" s="2" customFormat="1" ht="90" customHeight="1" spans="1:21">
      <c r="A9" s="19">
        <v>5</v>
      </c>
      <c r="B9" s="20"/>
      <c r="C9" s="10"/>
      <c r="D9" s="10"/>
      <c r="E9" s="21" t="s">
        <v>48</v>
      </c>
      <c r="F9" s="21"/>
      <c r="G9" s="22" t="s">
        <v>49</v>
      </c>
      <c r="H9" s="19" t="s">
        <v>50</v>
      </c>
      <c r="I9" s="19" t="s">
        <v>47</v>
      </c>
      <c r="J9" s="29" t="s">
        <v>47</v>
      </c>
      <c r="K9" s="29">
        <v>11</v>
      </c>
      <c r="L9" s="29" t="s">
        <v>47</v>
      </c>
      <c r="M9" s="31"/>
      <c r="N9" s="31"/>
      <c r="O9" s="31"/>
      <c r="P9" s="32">
        <v>38</v>
      </c>
      <c r="Q9" s="34">
        <v>41.9753086419753</v>
      </c>
      <c r="R9" s="33">
        <v>58.25</v>
      </c>
      <c r="S9" s="33">
        <v>65.8</v>
      </c>
      <c r="T9" s="10"/>
      <c r="U9" s="19"/>
    </row>
    <row r="10" s="2" customFormat="1" ht="90" customHeight="1" spans="1:21">
      <c r="A10" s="19">
        <v>6</v>
      </c>
      <c r="B10" s="20"/>
      <c r="C10" s="10"/>
      <c r="D10" s="10"/>
      <c r="E10" s="21" t="s">
        <v>51</v>
      </c>
      <c r="F10" s="21"/>
      <c r="G10" s="22" t="s">
        <v>52</v>
      </c>
      <c r="H10" s="23" t="s">
        <v>53</v>
      </c>
      <c r="I10" s="19" t="s">
        <v>54</v>
      </c>
      <c r="J10" s="29" t="s">
        <v>47</v>
      </c>
      <c r="K10" s="29">
        <v>4</v>
      </c>
      <c r="L10" s="29" t="s">
        <v>47</v>
      </c>
      <c r="M10" s="31"/>
      <c r="N10" s="31"/>
      <c r="O10" s="31"/>
      <c r="P10" s="32">
        <v>42.7777777777778</v>
      </c>
      <c r="Q10" s="34">
        <v>47.5308641975309</v>
      </c>
      <c r="R10" s="33">
        <v>66</v>
      </c>
      <c r="S10" s="33">
        <v>69.8</v>
      </c>
      <c r="T10" s="10"/>
      <c r="U10" s="19"/>
    </row>
  </sheetData>
  <mergeCells count="14">
    <mergeCell ref="A2:A3"/>
    <mergeCell ref="A4:A5"/>
    <mergeCell ref="A6:A7"/>
    <mergeCell ref="B2:B7"/>
    <mergeCell ref="B8:B10"/>
    <mergeCell ref="F2:F3"/>
    <mergeCell ref="F4:F5"/>
    <mergeCell ref="F6:F7"/>
    <mergeCell ref="G2:G3"/>
    <mergeCell ref="G4:G5"/>
    <mergeCell ref="G6:G7"/>
    <mergeCell ref="H2:H3"/>
    <mergeCell ref="H4:H5"/>
    <mergeCell ref="H6:H7"/>
  </mergeCell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斑布  川娃子 包销系列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quwan</dc:creator>
  <cp:lastModifiedBy>X.K</cp:lastModifiedBy>
  <dcterms:created xsi:type="dcterms:W3CDTF">2023-05-12T11:15:00Z</dcterms:created>
  <dcterms:modified xsi:type="dcterms:W3CDTF">2025-02-12T10:17:32Z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2052-12.1.0.19770</vt:lpwstr>
  </property>
  <property fmtid="{D5CDD505-2E9C-101B-9397-08002B2CF9AE}" pid="3" name="ICV">
    <vt:lpwstr>62EDACBCB1BB408CA833D02CFC458D4B_13</vt:lpwstr>
  </property>
</Properties>
</file>